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632334B1-8665-49B4-A19B-C5EC2788CD3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alcul IULIE-NOIEMBRIE  2023" sheetId="61" r:id="rId1"/>
  </sheets>
  <calcPr calcId="191029"/>
</workbook>
</file>

<file path=xl/calcChain.xml><?xml version="1.0" encoding="utf-8"?>
<calcChain xmlns="http://schemas.openxmlformats.org/spreadsheetml/2006/main">
  <c r="E55" i="61" l="1"/>
  <c r="B55" i="61"/>
  <c r="C54" i="61"/>
  <c r="D54" i="61" s="1"/>
  <c r="F53" i="61"/>
  <c r="F54" i="61" s="1"/>
  <c r="G54" i="61" s="1"/>
  <c r="D53" i="61"/>
  <c r="E45" i="61"/>
  <c r="B45" i="61"/>
  <c r="C44" i="61"/>
  <c r="D44" i="61" s="1"/>
  <c r="F43" i="61"/>
  <c r="F44" i="61" s="1"/>
  <c r="G44" i="61" s="1"/>
  <c r="H44" i="61" s="1"/>
  <c r="D43" i="61"/>
  <c r="E29" i="61"/>
  <c r="B29" i="61"/>
  <c r="C28" i="61"/>
  <c r="D28" i="61" s="1"/>
  <c r="F27" i="61"/>
  <c r="F28" i="61" s="1"/>
  <c r="G28" i="61" s="1"/>
  <c r="H28" i="61" s="1"/>
  <c r="D27" i="61"/>
  <c r="E19" i="61"/>
  <c r="B19" i="61"/>
  <c r="C18" i="61"/>
  <c r="D18" i="61" s="1"/>
  <c r="F17" i="61"/>
  <c r="F18" i="61" s="1"/>
  <c r="G18" i="61" s="1"/>
  <c r="D17" i="61"/>
  <c r="E9" i="61"/>
  <c r="B9" i="61"/>
  <c r="C8" i="61"/>
  <c r="D8" i="61" s="1"/>
  <c r="F7" i="61"/>
  <c r="F8" i="61" s="1"/>
  <c r="G8" i="61" s="1"/>
  <c r="D7" i="61"/>
  <c r="H18" i="61" l="1"/>
  <c r="G17" i="61"/>
  <c r="H17" i="61" s="1"/>
  <c r="H19" i="61" s="1"/>
  <c r="H21" i="61" s="1"/>
  <c r="G27" i="61"/>
  <c r="H27" i="61" s="1"/>
  <c r="H29" i="61" s="1"/>
  <c r="H31" i="61" s="1"/>
  <c r="G53" i="61"/>
  <c r="H53" i="61" s="1"/>
  <c r="H54" i="61"/>
  <c r="G43" i="61"/>
  <c r="H43" i="61" s="1"/>
  <c r="H45" i="61" s="1"/>
  <c r="H47" i="61" s="1"/>
  <c r="H8" i="61"/>
  <c r="G7" i="61"/>
  <c r="H7" i="61" s="1"/>
  <c r="H55" i="61" l="1"/>
  <c r="H57" i="61" s="1"/>
  <c r="H60" i="61" s="1"/>
  <c r="H9" i="61"/>
  <c r="H11" i="61" s="1"/>
  <c r="H35" i="61" s="1"/>
</calcChain>
</file>

<file path=xl/sharedStrings.xml><?xml version="1.0" encoding="utf-8"?>
<sst xmlns="http://schemas.openxmlformats.org/spreadsheetml/2006/main" count="68" uniqueCount="20">
  <si>
    <t>nr. Specialisti</t>
  </si>
  <si>
    <t>plafon specialisti</t>
  </si>
  <si>
    <t>total plafon specialisti</t>
  </si>
  <si>
    <t>nr. Medici</t>
  </si>
  <si>
    <t>plafon medici</t>
  </si>
  <si>
    <t>total plafon medici</t>
  </si>
  <si>
    <t>TOTAL</t>
  </si>
  <si>
    <t>Urban</t>
  </si>
  <si>
    <t>Rural</t>
  </si>
  <si>
    <t>TOTAL LUNA</t>
  </si>
  <si>
    <t>Total 1 luna</t>
  </si>
  <si>
    <t>Anexa 1</t>
  </si>
  <si>
    <t xml:space="preserve"> </t>
  </si>
  <si>
    <t>Modalitatea de calcul a  plafonului pentru medicina dentara IULIE 2023</t>
  </si>
  <si>
    <t>Modalitatea de calcul a  plafonului pentru medicina dentara AUGUST 2023</t>
  </si>
  <si>
    <t>Modalitatea de calcul a  plafonului pentru medicina dentara SEPTEMBRIE 2023</t>
  </si>
  <si>
    <t>Total trim. III</t>
  </si>
  <si>
    <t>Modalitatea de calcul a  plafonului pentru medicina dentara OCTOMBRIE 2023</t>
  </si>
  <si>
    <t>Modalitatea de calcul a  plafonului pentru medicina dentara NOIEMBRIE 2023</t>
  </si>
  <si>
    <t xml:space="preserve">Total trim. 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</si>
</sst>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3" fillId="0" borderId="0" xfId="0" applyFont="1"/>
    <xf numFmtId="4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topLeftCell="A37" workbookViewId="0">
      <selection activeCell="C54" sqref="C54"/>
    </sheetView>
  </sheetViews>
  <sheetFormatPr defaultRowHeight="15" x14ac:dyDescent="0.25"/>
  <cols>
    <col min="1" max="1" width="6.140625" customWidth="1"/>
    <col min="2" max="2" width="12.28515625" bestFit="1" customWidth="1"/>
    <col min="3" max="3" width="14.85546875" bestFit="1" customWidth="1"/>
    <col min="4" max="4" width="19.140625" bestFit="1" customWidth="1"/>
    <col min="5" max="5" width="8.7109375" customWidth="1"/>
    <col min="6" max="6" width="11.85546875" bestFit="1" customWidth="1"/>
    <col min="7" max="7" width="16.140625" bestFit="1" customWidth="1"/>
    <col min="8" max="8" width="11.7109375" bestFit="1" customWidth="1"/>
    <col min="13" max="13" width="10.140625" bestFit="1" customWidth="1"/>
  </cols>
  <sheetData>
    <row r="1" spans="1:10" x14ac:dyDescent="0.25">
      <c r="J1" s="4" t="s">
        <v>11</v>
      </c>
    </row>
    <row r="4" spans="1:10" ht="15.75" x14ac:dyDescent="0.25">
      <c r="A4" s="6" t="s">
        <v>13</v>
      </c>
      <c r="B4" s="6"/>
      <c r="C4" s="6"/>
      <c r="D4" s="6"/>
      <c r="E4" s="6"/>
      <c r="F4" s="6"/>
      <c r="G4" s="6"/>
      <c r="H4" s="6"/>
    </row>
    <row r="5" spans="1:10" x14ac:dyDescent="0.25">
      <c r="A5" t="s">
        <v>12</v>
      </c>
    </row>
    <row r="6" spans="1:10" x14ac:dyDescent="0.25">
      <c r="A6" s="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</row>
    <row r="7" spans="1:10" x14ac:dyDescent="0.25">
      <c r="A7" s="3" t="s">
        <v>7</v>
      </c>
      <c r="B7" s="2">
        <v>12</v>
      </c>
      <c r="C7" s="1">
        <v>6000</v>
      </c>
      <c r="D7" s="1">
        <f>SUM(C7*B7)</f>
        <v>72000</v>
      </c>
      <c r="E7" s="2">
        <v>49</v>
      </c>
      <c r="F7" s="1">
        <f>SUM(C7-C7*20/100)</f>
        <v>4800</v>
      </c>
      <c r="G7" s="1">
        <f>SUM(F7*E7)</f>
        <v>235200</v>
      </c>
      <c r="H7" s="1">
        <f>SUM(G7,D7)</f>
        <v>307200</v>
      </c>
    </row>
    <row r="8" spans="1:10" x14ac:dyDescent="0.25">
      <c r="A8" s="3" t="s">
        <v>8</v>
      </c>
      <c r="B8" s="2">
        <v>0</v>
      </c>
      <c r="C8" s="1">
        <f>SUM(C7+C7*50/100)</f>
        <v>9000</v>
      </c>
      <c r="D8" s="1">
        <f>SUM(C8*B8)</f>
        <v>0</v>
      </c>
      <c r="E8" s="2">
        <v>28</v>
      </c>
      <c r="F8" s="1">
        <f>SUM(F7+F7*50/100)</f>
        <v>7200</v>
      </c>
      <c r="G8" s="1">
        <f>SUM(F8*E8)</f>
        <v>201600</v>
      </c>
      <c r="H8" s="1">
        <f>SUM(G8+D8)</f>
        <v>201600</v>
      </c>
    </row>
    <row r="9" spans="1:10" x14ac:dyDescent="0.25">
      <c r="A9" s="2"/>
      <c r="B9" s="2">
        <f>SUM(B7:B8)</f>
        <v>12</v>
      </c>
      <c r="C9" s="2"/>
      <c r="D9" s="2"/>
      <c r="E9" s="2">
        <f>SUM(E7:E8)</f>
        <v>77</v>
      </c>
      <c r="F9" s="2"/>
      <c r="G9" s="3" t="s">
        <v>9</v>
      </c>
      <c r="H9" s="1">
        <f>SUM(H7:H8)</f>
        <v>508800</v>
      </c>
    </row>
    <row r="10" spans="1:10" x14ac:dyDescent="0.25">
      <c r="H10" s="1"/>
    </row>
    <row r="11" spans="1:10" x14ac:dyDescent="0.25">
      <c r="G11" s="3" t="s">
        <v>10</v>
      </c>
      <c r="H11" s="1">
        <f>SUM(H9)</f>
        <v>508800</v>
      </c>
    </row>
    <row r="13" spans="1:10" ht="15.75" x14ac:dyDescent="0.25">
      <c r="A13" s="6"/>
      <c r="B13" s="6"/>
      <c r="C13" s="6"/>
      <c r="D13" s="6"/>
      <c r="E13" s="6"/>
      <c r="F13" s="6"/>
      <c r="G13" s="6"/>
      <c r="H13" s="6"/>
    </row>
    <row r="14" spans="1:10" ht="15.75" x14ac:dyDescent="0.25">
      <c r="A14" s="6" t="s">
        <v>14</v>
      </c>
      <c r="B14" s="6"/>
      <c r="C14" s="6"/>
      <c r="D14" s="6"/>
      <c r="E14" s="6"/>
      <c r="F14" s="6"/>
      <c r="G14" s="6"/>
      <c r="H14" s="6"/>
    </row>
    <row r="15" spans="1:10" x14ac:dyDescent="0.25">
      <c r="A15" t="s">
        <v>12</v>
      </c>
    </row>
    <row r="16" spans="1:10" x14ac:dyDescent="0.25">
      <c r="A16" s="2"/>
      <c r="B16" s="3" t="s">
        <v>0</v>
      </c>
      <c r="C16" s="3" t="s">
        <v>1</v>
      </c>
      <c r="D16" s="3" t="s">
        <v>2</v>
      </c>
      <c r="E16" s="3" t="s">
        <v>3</v>
      </c>
      <c r="F16" s="3" t="s">
        <v>4</v>
      </c>
      <c r="G16" s="3" t="s">
        <v>5</v>
      </c>
      <c r="H16" s="3" t="s">
        <v>6</v>
      </c>
    </row>
    <row r="17" spans="1:8" x14ac:dyDescent="0.25">
      <c r="A17" s="3" t="s">
        <v>7</v>
      </c>
      <c r="B17" s="2">
        <v>12</v>
      </c>
      <c r="C17" s="1">
        <v>6000</v>
      </c>
      <c r="D17" s="1">
        <f>SUM(C17*B17)</f>
        <v>72000</v>
      </c>
      <c r="E17" s="2">
        <v>49</v>
      </c>
      <c r="F17" s="1">
        <f>SUM(C17-C17*20/100)</f>
        <v>4800</v>
      </c>
      <c r="G17" s="1">
        <f>SUM(F17*E17)</f>
        <v>235200</v>
      </c>
      <c r="H17" s="1">
        <f>SUM(G17,D17)</f>
        <v>307200</v>
      </c>
    </row>
    <row r="18" spans="1:8" x14ac:dyDescent="0.25">
      <c r="A18" s="3" t="s">
        <v>8</v>
      </c>
      <c r="B18" s="2">
        <v>0</v>
      </c>
      <c r="C18" s="1">
        <f>SUM(C17+C17*50/100)</f>
        <v>9000</v>
      </c>
      <c r="D18" s="1">
        <f>SUM(C18*B18)</f>
        <v>0</v>
      </c>
      <c r="E18" s="2">
        <v>28</v>
      </c>
      <c r="F18" s="1">
        <f>SUM(F17+F17*50/100)</f>
        <v>7200</v>
      </c>
      <c r="G18" s="1">
        <f>SUM(F18*E18)</f>
        <v>201600</v>
      </c>
      <c r="H18" s="1">
        <f>SUM(G18+D18)</f>
        <v>201600</v>
      </c>
    </row>
    <row r="19" spans="1:8" x14ac:dyDescent="0.25">
      <c r="A19" s="2"/>
      <c r="B19" s="2">
        <f>SUM(B17:B18)</f>
        <v>12</v>
      </c>
      <c r="C19" s="2"/>
      <c r="D19" s="2"/>
      <c r="E19" s="2">
        <f>SUM(E17:E18)</f>
        <v>77</v>
      </c>
      <c r="F19" s="2"/>
      <c r="G19" s="3" t="s">
        <v>9</v>
      </c>
      <c r="H19" s="1">
        <f>SUM(H17:H18)</f>
        <v>508800</v>
      </c>
    </row>
    <row r="20" spans="1:8" x14ac:dyDescent="0.25">
      <c r="H20" s="1"/>
    </row>
    <row r="21" spans="1:8" x14ac:dyDescent="0.25">
      <c r="G21" s="3" t="s">
        <v>10</v>
      </c>
      <c r="H21" s="1">
        <f>SUM(H19)</f>
        <v>508800</v>
      </c>
    </row>
    <row r="24" spans="1:8" ht="15.75" x14ac:dyDescent="0.25">
      <c r="A24" s="6" t="s">
        <v>15</v>
      </c>
      <c r="B24" s="6"/>
      <c r="C24" s="6"/>
      <c r="D24" s="6"/>
      <c r="E24" s="6"/>
      <c r="F24" s="6"/>
      <c r="G24" s="6"/>
      <c r="H24" s="6"/>
    </row>
    <row r="25" spans="1:8" x14ac:dyDescent="0.25">
      <c r="A25" t="s">
        <v>12</v>
      </c>
    </row>
    <row r="26" spans="1:8" x14ac:dyDescent="0.25">
      <c r="A26" s="2"/>
      <c r="B26" s="3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3" t="s">
        <v>6</v>
      </c>
    </row>
    <row r="27" spans="1:8" x14ac:dyDescent="0.25">
      <c r="A27" s="3" t="s">
        <v>7</v>
      </c>
      <c r="B27" s="2">
        <v>12</v>
      </c>
      <c r="C27" s="1">
        <v>6000</v>
      </c>
      <c r="D27" s="1">
        <f>SUM(C27*B27)</f>
        <v>72000</v>
      </c>
      <c r="E27" s="2">
        <v>49</v>
      </c>
      <c r="F27" s="1">
        <f>SUM(C27-C27*20/100)</f>
        <v>4800</v>
      </c>
      <c r="G27" s="1">
        <f>SUM(F27*E27)</f>
        <v>235200</v>
      </c>
      <c r="H27" s="1">
        <f>SUM(G27,D27)</f>
        <v>307200</v>
      </c>
    </row>
    <row r="28" spans="1:8" x14ac:dyDescent="0.25">
      <c r="A28" s="3" t="s">
        <v>8</v>
      </c>
      <c r="B28" s="2">
        <v>0</v>
      </c>
      <c r="C28" s="1">
        <f>SUM(C27+C27*50/100)</f>
        <v>9000</v>
      </c>
      <c r="D28" s="1">
        <f>SUM(C28*B28)</f>
        <v>0</v>
      </c>
      <c r="E28" s="2">
        <v>28</v>
      </c>
      <c r="F28" s="1">
        <f>SUM(F27+F27*50/100)</f>
        <v>7200</v>
      </c>
      <c r="G28" s="1">
        <f>SUM(F28*E28)</f>
        <v>201600</v>
      </c>
      <c r="H28" s="1">
        <f>SUM(G28+D28)</f>
        <v>201600</v>
      </c>
    </row>
    <row r="29" spans="1:8" x14ac:dyDescent="0.25">
      <c r="A29" s="2"/>
      <c r="B29" s="2">
        <f>SUM(B27:B28)</f>
        <v>12</v>
      </c>
      <c r="C29" s="2"/>
      <c r="D29" s="2"/>
      <c r="E29" s="2">
        <f>SUM(E27:E28)</f>
        <v>77</v>
      </c>
      <c r="F29" s="2"/>
      <c r="G29" s="3" t="s">
        <v>9</v>
      </c>
      <c r="H29" s="1">
        <f>SUM(H27:H28)</f>
        <v>508800</v>
      </c>
    </row>
    <row r="30" spans="1:8" x14ac:dyDescent="0.25">
      <c r="H30" s="1"/>
    </row>
    <row r="31" spans="1:8" x14ac:dyDescent="0.25">
      <c r="G31" s="3" t="s">
        <v>10</v>
      </c>
      <c r="H31" s="1">
        <f>SUM(H29)</f>
        <v>508800</v>
      </c>
    </row>
    <row r="35" spans="1:8" x14ac:dyDescent="0.25">
      <c r="G35" t="s">
        <v>16</v>
      </c>
      <c r="H35" s="5">
        <f>H11+H21+H31</f>
        <v>1526400</v>
      </c>
    </row>
    <row r="36" spans="1:8" x14ac:dyDescent="0.25">
      <c r="H36" s="5"/>
    </row>
    <row r="37" spans="1:8" x14ac:dyDescent="0.25">
      <c r="H37" s="5"/>
    </row>
    <row r="40" spans="1:8" ht="15.75" x14ac:dyDescent="0.25">
      <c r="A40" s="6" t="s">
        <v>17</v>
      </c>
      <c r="B40" s="6"/>
      <c r="C40" s="6"/>
      <c r="D40" s="6"/>
      <c r="E40" s="6"/>
      <c r="F40" s="6"/>
      <c r="G40" s="6"/>
      <c r="H40" s="6"/>
    </row>
    <row r="41" spans="1:8" x14ac:dyDescent="0.25">
      <c r="A41" t="s">
        <v>12</v>
      </c>
    </row>
    <row r="42" spans="1:8" x14ac:dyDescent="0.25">
      <c r="A42" s="2"/>
      <c r="B42" s="3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3" t="s">
        <v>5</v>
      </c>
      <c r="H42" s="3" t="s">
        <v>6</v>
      </c>
    </row>
    <row r="43" spans="1:8" x14ac:dyDescent="0.25">
      <c r="A43" s="3" t="s">
        <v>7</v>
      </c>
      <c r="B43" s="2">
        <v>12</v>
      </c>
      <c r="C43" s="1">
        <v>6000</v>
      </c>
      <c r="D43" s="1">
        <f>SUM(C43*B43)</f>
        <v>72000</v>
      </c>
      <c r="E43" s="2">
        <v>49</v>
      </c>
      <c r="F43" s="1">
        <f>SUM(C43-C43*20/100)</f>
        <v>4800</v>
      </c>
      <c r="G43" s="1">
        <f>SUM(F43*E43)</f>
        <v>235200</v>
      </c>
      <c r="H43" s="1">
        <f>SUM(G43,D43)</f>
        <v>307200</v>
      </c>
    </row>
    <row r="44" spans="1:8" x14ac:dyDescent="0.25">
      <c r="A44" s="3" t="s">
        <v>8</v>
      </c>
      <c r="B44" s="2">
        <v>0</v>
      </c>
      <c r="C44" s="1">
        <f>SUM(C43+C43*50/100)</f>
        <v>9000</v>
      </c>
      <c r="D44" s="1">
        <f>SUM(C44*B44)</f>
        <v>0</v>
      </c>
      <c r="E44" s="2">
        <v>28</v>
      </c>
      <c r="F44" s="1">
        <f>SUM(F43+F43*50/100)</f>
        <v>7200</v>
      </c>
      <c r="G44" s="1">
        <f>SUM(F44*E44)</f>
        <v>201600</v>
      </c>
      <c r="H44" s="1">
        <f>SUM(G44+D44)</f>
        <v>201600</v>
      </c>
    </row>
    <row r="45" spans="1:8" x14ac:dyDescent="0.25">
      <c r="A45" s="2"/>
      <c r="B45" s="2">
        <f>SUM(B43:B44)</f>
        <v>12</v>
      </c>
      <c r="C45" s="2"/>
      <c r="D45" s="2"/>
      <c r="E45" s="2">
        <f>SUM(E43:E44)</f>
        <v>77</v>
      </c>
      <c r="F45" s="2"/>
      <c r="G45" s="3" t="s">
        <v>9</v>
      </c>
      <c r="H45" s="1">
        <f>SUM(H43:H44)</f>
        <v>508800</v>
      </c>
    </row>
    <row r="46" spans="1:8" x14ac:dyDescent="0.25">
      <c r="H46" s="1"/>
    </row>
    <row r="47" spans="1:8" x14ac:dyDescent="0.25">
      <c r="G47" s="3" t="s">
        <v>10</v>
      </c>
      <c r="H47" s="1">
        <f>SUM(H45)</f>
        <v>508800</v>
      </c>
    </row>
    <row r="50" spans="1:8" ht="15.75" x14ac:dyDescent="0.25">
      <c r="A50" s="6" t="s">
        <v>18</v>
      </c>
      <c r="B50" s="6"/>
      <c r="C50" s="6"/>
      <c r="D50" s="6"/>
      <c r="E50" s="6"/>
      <c r="F50" s="6"/>
      <c r="G50" s="6"/>
      <c r="H50" s="6"/>
    </row>
    <row r="51" spans="1:8" x14ac:dyDescent="0.25">
      <c r="A51" t="s">
        <v>12</v>
      </c>
    </row>
    <row r="52" spans="1:8" x14ac:dyDescent="0.25">
      <c r="A52" s="2"/>
      <c r="B52" s="3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</row>
    <row r="53" spans="1:8" x14ac:dyDescent="0.25">
      <c r="A53" s="3" t="s">
        <v>7</v>
      </c>
      <c r="B53" s="2">
        <v>12</v>
      </c>
      <c r="C53" s="1">
        <v>5575</v>
      </c>
      <c r="D53" s="1">
        <f>SUM(C53*B53)</f>
        <v>66900</v>
      </c>
      <c r="E53" s="2">
        <v>49</v>
      </c>
      <c r="F53" s="1">
        <f>SUM(C53-C53*20/100)</f>
        <v>4460</v>
      </c>
      <c r="G53" s="1">
        <f>SUM(F53*E53)</f>
        <v>218540</v>
      </c>
      <c r="H53" s="1">
        <f>SUM(G53,D53)</f>
        <v>285440</v>
      </c>
    </row>
    <row r="54" spans="1:8" x14ac:dyDescent="0.25">
      <c r="A54" s="3" t="s">
        <v>8</v>
      </c>
      <c r="B54" s="2">
        <v>0</v>
      </c>
      <c r="C54" s="1">
        <f>SUM(C53+C53*50/100)</f>
        <v>8362.5</v>
      </c>
      <c r="D54" s="1">
        <f>SUM(C54*B54)</f>
        <v>0</v>
      </c>
      <c r="E54" s="2">
        <v>28</v>
      </c>
      <c r="F54" s="1">
        <f>SUM(F53+F53*50/100)</f>
        <v>6690</v>
      </c>
      <c r="G54" s="1">
        <f>SUM(F54*E54)</f>
        <v>187320</v>
      </c>
      <c r="H54" s="1">
        <f>SUM(G54+D54)</f>
        <v>187320</v>
      </c>
    </row>
    <row r="55" spans="1:8" x14ac:dyDescent="0.25">
      <c r="A55" s="2"/>
      <c r="B55" s="2">
        <f>SUM(B53:B54)</f>
        <v>12</v>
      </c>
      <c r="C55" s="2"/>
      <c r="D55" s="2"/>
      <c r="E55" s="2">
        <f>SUM(E53:E54)</f>
        <v>77</v>
      </c>
      <c r="F55" s="2"/>
      <c r="G55" s="3" t="s">
        <v>9</v>
      </c>
      <c r="H55" s="1">
        <f>SUM(H53:H54)</f>
        <v>472760</v>
      </c>
    </row>
    <row r="56" spans="1:8" x14ac:dyDescent="0.25">
      <c r="H56" s="1"/>
    </row>
    <row r="57" spans="1:8" x14ac:dyDescent="0.25">
      <c r="G57" s="3" t="s">
        <v>10</v>
      </c>
      <c r="H57" s="1">
        <f>SUM(H55)</f>
        <v>472760</v>
      </c>
    </row>
    <row r="60" spans="1:8" x14ac:dyDescent="0.25">
      <c r="G60" t="s">
        <v>19</v>
      </c>
      <c r="H60" s="5">
        <f>H47+H57</f>
        <v>981560</v>
      </c>
    </row>
  </sheetData>
  <mergeCells count="6">
    <mergeCell ref="A50:H50"/>
    <mergeCell ref="A13:H13"/>
    <mergeCell ref="A4:H4"/>
    <mergeCell ref="A24:H24"/>
    <mergeCell ref="A14:H14"/>
    <mergeCell ref="A40:H40"/>
  </mergeCells>
  <pageMargins left="0.23622047244094491" right="0.23622047244094491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 IULIE-NOIEMBRIE 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2023-06-29T14:03:32Z</dcterms:modified>
</cp:coreProperties>
</file>